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10" windowWidth="8160" windowHeight="4140" activeTab="0"/>
  </bookViews>
  <sheets>
    <sheet name="Sheet1" sheetId="1" r:id="rId1"/>
  </sheets>
  <definedNames>
    <definedName name="_xlnm.Print_Area" localSheetId="0">'Sheet1'!$A$4:$F$42</definedName>
  </definedNames>
  <calcPr fullCalcOnLoad="1"/>
</workbook>
</file>

<file path=xl/sharedStrings.xml><?xml version="1.0" encoding="utf-8"?>
<sst xmlns="http://schemas.openxmlformats.org/spreadsheetml/2006/main" count="69" uniqueCount="21">
  <si>
    <t>Grand Total</t>
  </si>
  <si>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</si>
  <si>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</si>
  <si>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</si>
  <si>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</si>
  <si>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</si>
  <si>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</si>
  <si>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AEP Ohio Transmission Company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</si>
  <si>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</si>
  <si>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</si>
  <si>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</si>
  <si>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</si>
  <si>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AEP Appalachian Transmission Company</t>
  </si>
  <si>
    <t>AEP West Virginia Transmission Company</t>
  </si>
  <si>
    <t>AEP Kentucky Transmission Company</t>
  </si>
  <si>
    <t>AEP Indiana Michigan Transmission Company</t>
  </si>
  <si>
    <t>AEP Oklahoma Transmission Company</t>
  </si>
  <si>
    <t>AEP Southwestern Transmission Company</t>
  </si>
  <si>
    <t>(566) Misc Transmission Expenses</t>
  </si>
  <si>
    <t>Transco Expense less Formation Costs and Amortization Expense</t>
  </si>
  <si>
    <t>CY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</si>
</sst>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18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64" fontId="4" fillId="0" borderId="11" xfId="42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"/>
    </sheetView>
  </sheetViews>
  <sheetFormatPr defaultColWidth="10.00390625" defaultRowHeight="12.75"/>
  <cols>
    <col min="1" max="1" width="41.8515625" style="0" bestFit="1" customWidth="1"/>
    <col min="2" max="2" width="37.7109375" style="0" bestFit="1" customWidth="1"/>
    <col min="3" max="3" width="39.140625" style="0" bestFit="1" customWidth="1"/>
    <col min="4" max="4" width="22.57421875" style="0" bestFit="1" customWidth="1"/>
    <col min="5" max="5" width="24.8515625" style="0" customWidth="1"/>
    <col min="6" max="6" width="30.421875" style="0" bestFit="1" customWidth="1"/>
    <col min="7" max="8" width="10.140625" style="0" bestFit="1" customWidth="1"/>
    <col min="9" max="10" width="10.421875" style="0" bestFit="1" customWidth="1"/>
    <col min="11" max="11" width="10.140625" style="0" bestFit="1" customWidth="1"/>
    <col min="12" max="12" width="10.421875" style="0" bestFit="1" customWidth="1"/>
    <col min="13" max="13" width="10.00390625" style="0" customWidth="1"/>
    <col min="14" max="14" width="10.140625" style="0" bestFit="1" customWidth="1"/>
    <col min="15" max="15" width="10.421875" style="0" bestFit="1" customWidth="1"/>
    <col min="16" max="16" width="13.7109375" style="0" customWidth="1"/>
  </cols>
  <sheetData>
    <row r="1" ht="12.75">
      <c r="A1" t="s">
        <v>19</v>
      </c>
    </row>
    <row r="2" ht="12.75">
      <c r="A2" t="s">
        <v>20</v>
      </c>
    </row>
    <row r="4" spans="1:6" s="2" customFormat="1" ht="12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7" customFormat="1" ht="12.75">
      <c r="A5" s="3" t="s">
        <v>7</v>
      </c>
      <c r="B5" s="4">
        <v>83</v>
      </c>
      <c r="C5" s="3" t="s">
        <v>8</v>
      </c>
      <c r="D5" s="5">
        <v>117079</v>
      </c>
      <c r="E5" s="5">
        <v>-13391.76</v>
      </c>
      <c r="F5" s="6">
        <f>D5+E5</f>
        <v>103687.24</v>
      </c>
    </row>
    <row r="6" spans="1:6" s="7" customFormat="1" ht="12.75">
      <c r="A6" s="3" t="s">
        <v>7</v>
      </c>
      <c r="B6" s="4">
        <v>181</v>
      </c>
      <c r="C6" s="3" t="s">
        <v>9</v>
      </c>
      <c r="D6" s="5">
        <v>400664</v>
      </c>
      <c r="E6" s="5">
        <v>-13391.76</v>
      </c>
      <c r="F6" s="6">
        <f aca="true" t="shared" si="0" ref="F6:F40">D6+E6</f>
        <v>387272.24</v>
      </c>
    </row>
    <row r="7" spans="1:6" s="7" customFormat="1" ht="12.75">
      <c r="A7" s="3" t="s">
        <v>7</v>
      </c>
      <c r="B7" s="4">
        <v>182</v>
      </c>
      <c r="C7" s="3" t="s">
        <v>10</v>
      </c>
      <c r="D7" s="5">
        <v>15578</v>
      </c>
      <c r="E7" s="5"/>
      <c r="F7" s="6">
        <f t="shared" si="0"/>
        <v>15578</v>
      </c>
    </row>
    <row r="8" spans="1:6" s="7" customFormat="1" ht="12.75">
      <c r="A8" s="3" t="s">
        <v>7</v>
      </c>
      <c r="B8" s="8">
        <v>184</v>
      </c>
      <c r="C8" s="3" t="s">
        <v>11</v>
      </c>
      <c r="D8" s="9">
        <v>521775</v>
      </c>
      <c r="E8" s="5">
        <v>-6201</v>
      </c>
      <c r="F8" s="6">
        <f t="shared" si="0"/>
        <v>515574</v>
      </c>
    </row>
    <row r="9" spans="1:6" s="7" customFormat="1" ht="12.75">
      <c r="A9" s="3"/>
      <c r="B9" s="8"/>
      <c r="C9" s="3"/>
      <c r="D9" s="5"/>
      <c r="E9" s="5"/>
      <c r="F9" s="6"/>
    </row>
    <row r="10" spans="1:6" s="7" customFormat="1" ht="12.75">
      <c r="A10" s="3" t="s">
        <v>12</v>
      </c>
      <c r="B10" s="4">
        <v>83</v>
      </c>
      <c r="C10" s="3" t="s">
        <v>8</v>
      </c>
      <c r="D10" s="5">
        <v>33288</v>
      </c>
      <c r="E10" s="5">
        <f>-19536.66-13404.3</f>
        <v>-32940.96</v>
      </c>
      <c r="F10" s="6">
        <f t="shared" si="0"/>
        <v>347.0400000000009</v>
      </c>
    </row>
    <row r="11" spans="1:6" s="7" customFormat="1" ht="12.75">
      <c r="A11" s="3" t="s">
        <v>12</v>
      </c>
      <c r="B11" s="4">
        <v>181</v>
      </c>
      <c r="C11" s="3" t="s">
        <v>9</v>
      </c>
      <c r="D11" s="5">
        <v>62994</v>
      </c>
      <c r="E11" s="5">
        <f>-35965.42-13404.3</f>
        <v>-49369.72</v>
      </c>
      <c r="F11" s="6">
        <f t="shared" si="0"/>
        <v>13624.279999999999</v>
      </c>
    </row>
    <row r="12" spans="1:6" s="7" customFormat="1" ht="12.75">
      <c r="A12" s="3" t="s">
        <v>12</v>
      </c>
      <c r="B12" s="4">
        <v>182</v>
      </c>
      <c r="C12" s="3" t="s">
        <v>10</v>
      </c>
      <c r="D12" s="5">
        <v>-819</v>
      </c>
      <c r="E12" s="5">
        <v>-69.56</v>
      </c>
      <c r="F12" s="6">
        <f t="shared" si="0"/>
        <v>-888.56</v>
      </c>
    </row>
    <row r="13" spans="1:6" s="7" customFormat="1" ht="12.75">
      <c r="A13" s="3" t="s">
        <v>12</v>
      </c>
      <c r="B13" s="8">
        <v>184</v>
      </c>
      <c r="C13" s="3" t="s">
        <v>11</v>
      </c>
      <c r="D13" s="5">
        <f>167588-3714</f>
        <v>163874</v>
      </c>
      <c r="E13" s="5">
        <v>-95810.74</v>
      </c>
      <c r="F13" s="6">
        <f t="shared" si="0"/>
        <v>68063.26</v>
      </c>
    </row>
    <row r="14" spans="1:6" s="7" customFormat="1" ht="12.75">
      <c r="A14" s="3"/>
      <c r="B14" s="8"/>
      <c r="C14" s="3"/>
      <c r="D14" s="5"/>
      <c r="E14" s="5"/>
      <c r="F14" s="6"/>
    </row>
    <row r="15" spans="1:6" s="7" customFormat="1" ht="12.75">
      <c r="A15" s="3" t="s">
        <v>13</v>
      </c>
      <c r="B15" s="4">
        <v>83</v>
      </c>
      <c r="C15" s="3" t="s">
        <v>8</v>
      </c>
      <c r="D15" s="5">
        <v>47043</v>
      </c>
      <c r="E15" s="5">
        <f>-33345.44-13384.26</f>
        <v>-46729.700000000004</v>
      </c>
      <c r="F15" s="6">
        <f t="shared" si="0"/>
        <v>313.29999999999563</v>
      </c>
    </row>
    <row r="16" spans="1:6" s="7" customFormat="1" ht="12.75">
      <c r="A16" s="3" t="s">
        <v>13</v>
      </c>
      <c r="B16" s="4">
        <v>181</v>
      </c>
      <c r="C16" s="3" t="s">
        <v>9</v>
      </c>
      <c r="D16" s="5">
        <v>114239</v>
      </c>
      <c r="E16" s="5">
        <f>-81433.16-13384.26</f>
        <v>-94817.42</v>
      </c>
      <c r="F16" s="6">
        <f t="shared" si="0"/>
        <v>19421.58</v>
      </c>
    </row>
    <row r="17" spans="1:6" s="7" customFormat="1" ht="12.75">
      <c r="A17" s="3" t="s">
        <v>13</v>
      </c>
      <c r="B17" s="4">
        <v>182</v>
      </c>
      <c r="C17" s="3" t="s">
        <v>10</v>
      </c>
      <c r="D17" s="5">
        <v>7353</v>
      </c>
      <c r="E17" s="5">
        <v>-7846.79</v>
      </c>
      <c r="F17" s="6">
        <f t="shared" si="0"/>
        <v>-493.78999999999996</v>
      </c>
    </row>
    <row r="18" spans="1:6" s="7" customFormat="1" ht="12.75">
      <c r="A18" s="3" t="s">
        <v>13</v>
      </c>
      <c r="B18" s="8">
        <v>184</v>
      </c>
      <c r="C18" s="3" t="s">
        <v>11</v>
      </c>
      <c r="D18" s="5">
        <f>158928-3714+1975</f>
        <v>157189</v>
      </c>
      <c r="E18" s="5">
        <v>-84291.72</v>
      </c>
      <c r="F18" s="6">
        <f t="shared" si="0"/>
        <v>72897.28</v>
      </c>
    </row>
    <row r="19" spans="1:6" s="7" customFormat="1" ht="12.75">
      <c r="A19" s="3"/>
      <c r="B19" s="8"/>
      <c r="C19" s="3"/>
      <c r="D19" s="5"/>
      <c r="E19" s="5"/>
      <c r="F19" s="6"/>
    </row>
    <row r="20" spans="1:6" s="7" customFormat="1" ht="12.75">
      <c r="A20" s="3" t="s">
        <v>14</v>
      </c>
      <c r="B20" s="4">
        <v>83</v>
      </c>
      <c r="C20" s="3" t="s">
        <v>8</v>
      </c>
      <c r="D20" s="5">
        <v>64311</v>
      </c>
      <c r="E20" s="5">
        <f>-50329.93-13400.76</f>
        <v>-63730.69</v>
      </c>
      <c r="F20" s="6">
        <f t="shared" si="0"/>
        <v>580.3099999999977</v>
      </c>
    </row>
    <row r="21" spans="1:6" s="7" customFormat="1" ht="12.75">
      <c r="A21" s="3" t="s">
        <v>14</v>
      </c>
      <c r="B21" s="4">
        <v>181</v>
      </c>
      <c r="C21" s="3" t="s">
        <v>9</v>
      </c>
      <c r="D21" s="5">
        <v>85469</v>
      </c>
      <c r="E21" s="5">
        <f>-39778.1-13400.76</f>
        <v>-53178.86</v>
      </c>
      <c r="F21" s="6">
        <f t="shared" si="0"/>
        <v>32290.14</v>
      </c>
    </row>
    <row r="22" spans="1:6" s="7" customFormat="1" ht="12.75">
      <c r="A22" s="3" t="s">
        <v>14</v>
      </c>
      <c r="B22" s="4">
        <v>182</v>
      </c>
      <c r="C22" s="3" t="s">
        <v>10</v>
      </c>
      <c r="D22" s="5">
        <v>-545</v>
      </c>
      <c r="E22" s="5">
        <v>-218.5</v>
      </c>
      <c r="F22" s="6">
        <f t="shared" si="0"/>
        <v>-763.5</v>
      </c>
    </row>
    <row r="23" spans="1:6" s="7" customFormat="1" ht="12.75">
      <c r="A23" s="3" t="s">
        <v>14</v>
      </c>
      <c r="B23" s="8">
        <v>184</v>
      </c>
      <c r="C23" s="3" t="s">
        <v>11</v>
      </c>
      <c r="D23" s="5">
        <f>101814-3714+14191</f>
        <v>112291</v>
      </c>
      <c r="E23" s="5">
        <v>-26223.17</v>
      </c>
      <c r="F23" s="6">
        <f t="shared" si="0"/>
        <v>86067.83</v>
      </c>
    </row>
    <row r="24" spans="1:6" s="7" customFormat="1" ht="12.75">
      <c r="A24" s="3"/>
      <c r="D24" s="5"/>
      <c r="E24" s="5"/>
      <c r="F24" s="6"/>
    </row>
    <row r="25" spans="1:6" s="7" customFormat="1" ht="12.75">
      <c r="A25" s="3" t="s">
        <v>15</v>
      </c>
      <c r="B25" s="4">
        <v>83</v>
      </c>
      <c r="C25" s="3" t="s">
        <v>8</v>
      </c>
      <c r="D25" s="5">
        <v>57501</v>
      </c>
      <c r="E25" s="5">
        <f>-33323.9-13489.323</f>
        <v>-46813.223</v>
      </c>
      <c r="F25" s="6">
        <f t="shared" si="0"/>
        <v>10687.777000000002</v>
      </c>
    </row>
    <row r="26" spans="1:6" s="7" customFormat="1" ht="12.75">
      <c r="A26" s="3" t="s">
        <v>15</v>
      </c>
      <c r="B26" s="4">
        <v>97</v>
      </c>
      <c r="C26" s="3" t="s">
        <v>18</v>
      </c>
      <c r="D26" s="5">
        <v>-1536</v>
      </c>
      <c r="E26" s="5">
        <v>2025.91</v>
      </c>
      <c r="F26" s="6">
        <f t="shared" si="0"/>
        <v>489.9100000000001</v>
      </c>
    </row>
    <row r="27" spans="1:6" s="7" customFormat="1" ht="12.75">
      <c r="A27" s="3" t="s">
        <v>15</v>
      </c>
      <c r="B27" s="4">
        <v>181</v>
      </c>
      <c r="C27" s="3" t="s">
        <v>9</v>
      </c>
      <c r="D27" s="5">
        <v>128693</v>
      </c>
      <c r="E27" s="5">
        <f>-28078.14-13489.32</f>
        <v>-41567.46</v>
      </c>
      <c r="F27" s="6">
        <f t="shared" si="0"/>
        <v>87125.54000000001</v>
      </c>
    </row>
    <row r="28" spans="1:6" s="7" customFormat="1" ht="12.75">
      <c r="A28" s="3" t="s">
        <v>15</v>
      </c>
      <c r="B28" s="4">
        <v>182</v>
      </c>
      <c r="C28" s="3" t="s">
        <v>10</v>
      </c>
      <c r="D28" s="5">
        <v>1887</v>
      </c>
      <c r="E28" s="5">
        <v>-333.41</v>
      </c>
      <c r="F28" s="6">
        <f t="shared" si="0"/>
        <v>1553.59</v>
      </c>
    </row>
    <row r="29" spans="1:6" s="7" customFormat="1" ht="12" customHeight="1">
      <c r="A29" s="3" t="s">
        <v>15</v>
      </c>
      <c r="B29" s="8">
        <v>184</v>
      </c>
      <c r="C29" s="3" t="s">
        <v>11</v>
      </c>
      <c r="D29" s="5">
        <v>171706</v>
      </c>
      <c r="E29" s="5">
        <v>-34472.54</v>
      </c>
      <c r="F29" s="6">
        <f t="shared" si="0"/>
        <v>137233.46</v>
      </c>
    </row>
    <row r="30" spans="1:6" s="7" customFormat="1" ht="12.75">
      <c r="A30" s="3"/>
      <c r="B30" s="8"/>
      <c r="C30" s="3"/>
      <c r="D30" s="5"/>
      <c r="E30" s="5"/>
      <c r="F30" s="6"/>
    </row>
    <row r="31" spans="1:6" s="7" customFormat="1" ht="12.75">
      <c r="A31" s="3" t="s">
        <v>16</v>
      </c>
      <c r="B31" s="4">
        <v>83</v>
      </c>
      <c r="C31" s="3" t="s">
        <v>8</v>
      </c>
      <c r="D31" s="5">
        <v>56736</v>
      </c>
      <c r="E31" s="5">
        <f>-1322.1-14054.52</f>
        <v>-15376.62</v>
      </c>
      <c r="F31" s="6">
        <f t="shared" si="0"/>
        <v>41359.38</v>
      </c>
    </row>
    <row r="32" spans="1:6" s="7" customFormat="1" ht="12.75">
      <c r="A32" s="3" t="s">
        <v>16</v>
      </c>
      <c r="B32" s="4">
        <v>97</v>
      </c>
      <c r="C32" s="3" t="s">
        <v>18</v>
      </c>
      <c r="D32" s="5">
        <v>46</v>
      </c>
      <c r="E32" s="5">
        <v>-13.57</v>
      </c>
      <c r="F32" s="6">
        <f>D32+E32</f>
        <v>32.43</v>
      </c>
    </row>
    <row r="33" spans="1:6" s="7" customFormat="1" ht="12.75">
      <c r="A33" s="3" t="s">
        <v>16</v>
      </c>
      <c r="B33" s="4">
        <v>181</v>
      </c>
      <c r="C33" s="3" t="s">
        <v>9</v>
      </c>
      <c r="D33" s="5">
        <v>153882</v>
      </c>
      <c r="E33" s="5">
        <f>-10714.1-14054.52</f>
        <v>-24768.620000000003</v>
      </c>
      <c r="F33" s="6">
        <f t="shared" si="0"/>
        <v>129113.38</v>
      </c>
    </row>
    <row r="34" spans="1:6" s="7" customFormat="1" ht="12.75">
      <c r="A34" s="3" t="s">
        <v>16</v>
      </c>
      <c r="B34" s="4">
        <v>182</v>
      </c>
      <c r="C34" s="3" t="s">
        <v>10</v>
      </c>
      <c r="D34" s="5">
        <v>3957</v>
      </c>
      <c r="E34" s="5">
        <v>-31.47</v>
      </c>
      <c r="F34" s="6">
        <f t="shared" si="0"/>
        <v>3925.53</v>
      </c>
    </row>
    <row r="35" spans="1:6" s="7" customFormat="1" ht="12.75">
      <c r="A35" s="3" t="s">
        <v>16</v>
      </c>
      <c r="B35" s="8">
        <v>184</v>
      </c>
      <c r="C35" s="3" t="s">
        <v>11</v>
      </c>
      <c r="D35" s="5">
        <v>185062</v>
      </c>
      <c r="E35" s="5">
        <v>0</v>
      </c>
      <c r="F35" s="6">
        <f t="shared" si="0"/>
        <v>185062</v>
      </c>
    </row>
    <row r="36" spans="1:6" s="7" customFormat="1" ht="12.75">
      <c r="A36" s="3"/>
      <c r="B36" s="8"/>
      <c r="C36" s="3"/>
      <c r="D36" s="5"/>
      <c r="E36" s="5"/>
      <c r="F36" s="6"/>
    </row>
    <row r="37" spans="1:6" s="7" customFormat="1" ht="12.75">
      <c r="A37" s="3" t="s">
        <v>17</v>
      </c>
      <c r="B37" s="4">
        <v>83</v>
      </c>
      <c r="C37" s="3" t="s">
        <v>8</v>
      </c>
      <c r="D37" s="5">
        <v>54344</v>
      </c>
      <c r="E37" s="5">
        <f>-39408.17-14753.7</f>
        <v>-54161.869999999995</v>
      </c>
      <c r="F37" s="6">
        <f t="shared" si="0"/>
        <v>182.13000000000466</v>
      </c>
    </row>
    <row r="38" spans="1:6" s="7" customFormat="1" ht="12.75">
      <c r="A38" s="3" t="s">
        <v>17</v>
      </c>
      <c r="B38" s="4">
        <v>181</v>
      </c>
      <c r="C38" s="3" t="s">
        <v>9</v>
      </c>
      <c r="D38" s="5">
        <v>98319</v>
      </c>
      <c r="E38" s="5">
        <f>-66095.53-14753.7</f>
        <v>-80849.23</v>
      </c>
      <c r="F38" s="6">
        <f t="shared" si="0"/>
        <v>17469.770000000004</v>
      </c>
    </row>
    <row r="39" spans="1:6" s="7" customFormat="1" ht="12.75">
      <c r="A39" s="3" t="s">
        <v>17</v>
      </c>
      <c r="B39" s="4">
        <v>182</v>
      </c>
      <c r="C39" s="3" t="s">
        <v>10</v>
      </c>
      <c r="D39" s="5">
        <v>-893</v>
      </c>
      <c r="E39" s="5">
        <v>-229.71</v>
      </c>
      <c r="F39" s="6">
        <f t="shared" si="0"/>
        <v>-1122.71</v>
      </c>
    </row>
    <row r="40" spans="1:6" s="7" customFormat="1" ht="12.75">
      <c r="A40" s="3" t="s">
        <v>17</v>
      </c>
      <c r="B40" s="8">
        <v>184</v>
      </c>
      <c r="C40" s="3" t="s">
        <v>11</v>
      </c>
      <c r="D40" s="5">
        <f>140316-3714</f>
        <v>136602</v>
      </c>
      <c r="E40" s="5">
        <v>-72785.81</v>
      </c>
      <c r="F40" s="6">
        <f t="shared" si="0"/>
        <v>63816.19</v>
      </c>
    </row>
    <row r="41" spans="1:6" s="13" customFormat="1" ht="13.5" thickBot="1">
      <c r="A41" s="10" t="s">
        <v>0</v>
      </c>
      <c r="B41" s="11"/>
      <c r="C41" s="11"/>
      <c r="D41" s="12">
        <f>SUM(D5:D40)</f>
        <v>2948089</v>
      </c>
      <c r="E41" s="12">
        <f>SUM(E5:E40)</f>
        <v>-957589.973</v>
      </c>
      <c r="F41" s="12">
        <f>SUM(F5:F40)</f>
        <v>1990499.0270000002</v>
      </c>
    </row>
    <row r="42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American Electric Power®</cp:lastModifiedBy>
  <cp:lastPrinted>2012-03-12T13:08:38Z</cp:lastPrinted>
  <dcterms:created xsi:type="dcterms:W3CDTF">2012-03-09T14:04:40Z</dcterms:created>
  <dcterms:modified xsi:type="dcterms:W3CDTF">2012-05-24T17:52:35Z</dcterms:modified>
  <cp:category/>
  <cp:version/>
  <cp:contentType/>
  <cp:contentStatus/>
</cp:coreProperties>
</file>